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2022年文化統計\最新文化統計資料\性別統計\"/>
    </mc:Choice>
  </mc:AlternateContent>
  <xr:revisionPtr revIDLastSave="0" documentId="13_ncr:1_{F0B599DE-EAF0-46D7-B099-472800E0570E}" xr6:coauthVersionLast="47" xr6:coauthVersionMax="47" xr10:uidLastSave="{00000000-0000-0000-0000-000000000000}"/>
  <bookViews>
    <workbookView xWindow="-120" yWindow="-120" windowWidth="29040" windowHeight="15720" tabRatio="522" xr2:uid="{00000000-000D-0000-FFFF-FFFF00000000}"/>
  </bookViews>
  <sheets>
    <sheet name="表1  文化單位人力概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J30" i="1" s="1"/>
  <c r="H29" i="1"/>
  <c r="G30" i="1" s="1"/>
  <c r="E29" i="1"/>
  <c r="D30" i="1" s="1"/>
  <c r="K25" i="1"/>
  <c r="I26" i="1" s="1"/>
  <c r="H25" i="1"/>
  <c r="G26" i="1" s="1"/>
  <c r="E25" i="1"/>
  <c r="C26" i="1" s="1"/>
  <c r="C30" i="1" l="1"/>
  <c r="E30" i="1" s="1"/>
  <c r="F30" i="1"/>
  <c r="H30" i="1" s="1"/>
  <c r="I30" i="1"/>
  <c r="K30" i="1" s="1"/>
  <c r="F26" i="1"/>
  <c r="H26" i="1" s="1"/>
  <c r="J26" i="1"/>
  <c r="K26" i="1" s="1"/>
  <c r="D26" i="1"/>
  <c r="E26" i="1" s="1"/>
  <c r="K23" i="1"/>
  <c r="J24" i="1" s="1"/>
  <c r="H23" i="1"/>
  <c r="G24" i="1" s="1"/>
  <c r="E23" i="1"/>
  <c r="C24" i="1" s="1"/>
  <c r="D24" i="1" l="1"/>
  <c r="E24" i="1" s="1"/>
  <c r="I24" i="1"/>
  <c r="K24" i="1" s="1"/>
  <c r="F24" i="1"/>
  <c r="H24" i="1" s="1"/>
  <c r="K27" i="1"/>
  <c r="J28" i="1" s="1"/>
  <c r="H27" i="1"/>
  <c r="G28" i="1" s="1"/>
  <c r="E27" i="1"/>
  <c r="C28" i="1" s="1"/>
  <c r="D28" i="1" l="1"/>
  <c r="E28" i="1" s="1"/>
  <c r="I28" i="1"/>
  <c r="K28" i="1" s="1"/>
  <c r="F28" i="1"/>
  <c r="H28" i="1" s="1"/>
  <c r="K21" i="1"/>
  <c r="H21" i="1"/>
  <c r="E21" i="1"/>
  <c r="J20" i="1"/>
  <c r="I20" i="1"/>
  <c r="K20" i="1" s="1"/>
  <c r="G20" i="1"/>
  <c r="F20" i="1"/>
  <c r="D20" i="1"/>
  <c r="C20" i="1"/>
  <c r="H20" i="1" l="1"/>
  <c r="E20" i="1"/>
  <c r="J22" i="1"/>
  <c r="I22" i="1"/>
  <c r="K22" i="1" s="1"/>
  <c r="G22" i="1"/>
  <c r="F22" i="1"/>
  <c r="D22" i="1"/>
  <c r="C22" i="1"/>
  <c r="K17" i="1"/>
  <c r="J18" i="1" s="1"/>
  <c r="H17" i="1"/>
  <c r="F18" i="1" s="1"/>
  <c r="E17" i="1"/>
  <c r="D18" i="1" s="1"/>
  <c r="I18" i="1" l="1"/>
  <c r="K18" i="1" s="1"/>
  <c r="C18" i="1"/>
  <c r="E18" i="1" s="1"/>
  <c r="E22" i="1"/>
  <c r="G18" i="1"/>
  <c r="H18" i="1" s="1"/>
  <c r="H22" i="1"/>
  <c r="K15" i="1"/>
  <c r="J16" i="1" s="1"/>
  <c r="H15" i="1"/>
  <c r="G16" i="1" s="1"/>
  <c r="E15" i="1"/>
  <c r="C16" i="1" s="1"/>
  <c r="I16" i="1" l="1"/>
  <c r="K16" i="1" s="1"/>
  <c r="D16" i="1"/>
  <c r="E16" i="1" s="1"/>
  <c r="F16" i="1"/>
  <c r="H16" i="1" s="1"/>
  <c r="K13" i="1"/>
  <c r="J14" i="1" s="1"/>
  <c r="H13" i="1"/>
  <c r="G14" i="1" s="1"/>
  <c r="E13" i="1"/>
  <c r="D14" i="1" s="1"/>
  <c r="I14" i="1" l="1"/>
  <c r="K14" i="1" s="1"/>
  <c r="C14" i="1"/>
  <c r="E14" i="1" s="1"/>
  <c r="F14" i="1"/>
  <c r="H14" i="1" s="1"/>
  <c r="K9" i="1" l="1"/>
  <c r="J10" i="1" s="1"/>
  <c r="H9" i="1"/>
  <c r="F10" i="1" s="1"/>
  <c r="E9" i="1"/>
  <c r="D10" i="1" s="1"/>
  <c r="K11" i="1"/>
  <c r="J12" i="1" s="1"/>
  <c r="H11" i="1"/>
  <c r="G12" i="1" s="1"/>
  <c r="E11" i="1"/>
  <c r="D12" i="1" s="1"/>
  <c r="C12" i="1" l="1"/>
  <c r="E12" i="1" s="1"/>
  <c r="F12" i="1"/>
  <c r="H12" i="1" s="1"/>
  <c r="I12" i="1"/>
  <c r="K12" i="1" s="1"/>
  <c r="I10" i="1"/>
  <c r="K10" i="1" s="1"/>
  <c r="G10" i="1"/>
  <c r="H10" i="1" s="1"/>
  <c r="C10" i="1"/>
  <c r="E10" i="1" s="1"/>
</calcChain>
</file>

<file path=xl/sharedStrings.xml><?xml version="1.0" encoding="utf-8"?>
<sst xmlns="http://schemas.openxmlformats.org/spreadsheetml/2006/main" count="43" uniqueCount="13">
  <si>
    <r>
      <rPr>
        <sz val="12"/>
        <color theme="1"/>
        <rFont val="標楷體"/>
        <family val="4"/>
        <charset val="136"/>
      </rPr>
      <t>單位：人；</t>
    </r>
    <r>
      <rPr>
        <sz val="12"/>
        <color theme="1"/>
        <rFont val="Times New Roman"/>
        <family val="1"/>
      </rPr>
      <t>%</t>
    </r>
  </si>
  <si>
    <r>
      <rPr>
        <sz val="12"/>
        <color theme="1"/>
        <rFont val="標楷體"/>
        <family val="4"/>
        <charset val="136"/>
      </rPr>
      <t>年別</t>
    </r>
  </si>
  <si>
    <r>
      <rPr>
        <sz val="12"/>
        <color theme="1"/>
        <rFont val="標楷體"/>
        <family val="4"/>
        <charset val="136"/>
      </rPr>
      <t>中央政府文化相關機關</t>
    </r>
  </si>
  <si>
    <r>
      <rPr>
        <sz val="12"/>
        <color theme="1"/>
        <rFont val="標楷體"/>
        <family val="4"/>
        <charset val="136"/>
      </rPr>
      <t>男</t>
    </r>
  </si>
  <si>
    <r>
      <rPr>
        <sz val="12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</si>
  <si>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小計</t>
    </r>
  </si>
  <si>
    <r>
      <rPr>
        <sz val="12"/>
        <color theme="1"/>
        <rFont val="標楷體"/>
        <family val="4"/>
        <charset val="136"/>
      </rPr>
      <t>人數</t>
    </r>
  </si>
  <si>
    <r>
      <rPr>
        <sz val="12"/>
        <color theme="1"/>
        <rFont val="標楷體"/>
        <family val="4"/>
        <charset val="136"/>
      </rPr>
      <t>百分比</t>
    </r>
    <r>
      <rPr>
        <sz val="12"/>
        <color theme="1"/>
        <rFont val="Times New Roman"/>
        <family val="1"/>
      </rPr>
      <t>(%)</t>
    </r>
  </si>
  <si>
    <t>資料來源：文化統計公務機關與機構調查</t>
    <phoneticPr fontId="1" type="noConversion"/>
  </si>
  <si>
    <r>
      <rPr>
        <sz val="12"/>
        <color theme="1"/>
        <rFont val="標楷體"/>
        <family val="4"/>
        <charset val="136"/>
      </rPr>
      <t>表</t>
    </r>
    <r>
      <rPr>
        <sz val="12"/>
        <color theme="1"/>
        <rFont val="Times New Roman"/>
        <family val="1"/>
      </rPr>
      <t xml:space="preserve">1 </t>
    </r>
    <r>
      <rPr>
        <sz val="12"/>
        <color theme="1"/>
        <rFont val="標楷體"/>
        <family val="4"/>
        <charset val="136"/>
      </rPr>
      <t>文化單位人力概況</t>
    </r>
    <phoneticPr fontId="1" type="noConversion"/>
  </si>
  <si>
    <t>文化部及附屬機關/行政法人</t>
    <phoneticPr fontId="1" type="noConversion"/>
  </si>
  <si>
    <t>調查對象：
1.文化部及所屬機關(構)/行政法人人力概況中，2012年起包含國立國父紀念館、國立臺灣史前文化博物館、國立中正紀念堂管理處、國立歷史博物館及新聞局之人力，2013年起增加包含中正文化中心人力數；2014年則增加包含國家表演藝術中心人力數；2017年起增加蒙藏文化中心之；2019年起增加文化內容策進院及國家鐵道博物館籌備處人力數；2020年起增加國家電影及視聽文化中心人力數。
2.中央政府文化相關機關人力總數中，2012年起不含新聞局、國立國父紀念館、國立臺灣史前文化博物館、國立中正紀念堂管理處、國立歷史博物館、國立鳳凰谷鳥園之人力；2013年年起則不包含中正文化中心人力數；2017年起不含蒙藏委員會之人力；2018年中央政府文化相關機關人力已不含臺灣省諮議會人力。
3.地方政府文化局(處) 2011年及以前之人力數為不含地方政府文化局(處)附屬單位之人力數</t>
    <phoneticPr fontId="1" type="noConversion"/>
  </si>
  <si>
    <t>各地方政府文化局/行政法人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</si>
</sst>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90" zoomScaleNormal="90" workbookViewId="0">
      <selection activeCell="N23" sqref="N23"/>
    </sheetView>
  </sheetViews>
  <sheetFormatPr defaultColWidth="8.875" defaultRowHeight="15.75" x14ac:dyDescent="0.25"/>
  <cols>
    <col min="1" max="11" width="11.25" style="1" customWidth="1"/>
    <col min="12" max="16384" width="8.875" style="1"/>
  </cols>
  <sheetData>
    <row r="1" spans="1:11" ht="19.899999999999999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899999999999999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899999999999999" customHeight="1" x14ac:dyDescent="0.25">
      <c r="A3" s="10" t="s">
        <v>1</v>
      </c>
      <c r="B3" s="10"/>
      <c r="C3" s="15" t="s">
        <v>10</v>
      </c>
      <c r="D3" s="10"/>
      <c r="E3" s="10"/>
      <c r="F3" s="10" t="s">
        <v>2</v>
      </c>
      <c r="G3" s="10"/>
      <c r="H3" s="10"/>
      <c r="I3" s="15" t="s">
        <v>12</v>
      </c>
      <c r="J3" s="10"/>
      <c r="K3" s="10"/>
    </row>
    <row r="4" spans="1:11" ht="19.899999999999999" customHeight="1" x14ac:dyDescent="0.25">
      <c r="A4" s="10"/>
      <c r="B4" s="10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</row>
    <row r="5" spans="1:11" ht="19.899999999999999" customHeight="1" x14ac:dyDescent="0.25">
      <c r="A5" s="10">
        <v>2009</v>
      </c>
      <c r="B5" s="4" t="s">
        <v>6</v>
      </c>
      <c r="C5" s="5">
        <v>523</v>
      </c>
      <c r="D5" s="5">
        <v>686</v>
      </c>
      <c r="E5" s="6">
        <v>1209</v>
      </c>
      <c r="F5" s="6">
        <v>2177</v>
      </c>
      <c r="G5" s="6">
        <v>2272</v>
      </c>
      <c r="H5" s="6">
        <v>4449</v>
      </c>
      <c r="I5" s="5">
        <v>718</v>
      </c>
      <c r="J5" s="6">
        <v>1268</v>
      </c>
      <c r="K5" s="6">
        <v>1986</v>
      </c>
    </row>
    <row r="6" spans="1:11" ht="19.899999999999999" customHeight="1" x14ac:dyDescent="0.25">
      <c r="A6" s="10"/>
      <c r="B6" s="4" t="s">
        <v>7</v>
      </c>
      <c r="C6" s="5">
        <v>43.26</v>
      </c>
      <c r="D6" s="5">
        <v>56.74</v>
      </c>
      <c r="E6" s="5">
        <v>100</v>
      </c>
      <c r="F6" s="5">
        <v>48.93</v>
      </c>
      <c r="G6" s="5">
        <v>51.07</v>
      </c>
      <c r="H6" s="5">
        <v>100</v>
      </c>
      <c r="I6" s="5">
        <v>36.15</v>
      </c>
      <c r="J6" s="5">
        <v>63.85</v>
      </c>
      <c r="K6" s="5">
        <v>100</v>
      </c>
    </row>
    <row r="7" spans="1:11" ht="19.899999999999999" customHeight="1" x14ac:dyDescent="0.25">
      <c r="A7" s="10">
        <v>2010</v>
      </c>
      <c r="B7" s="4" t="s">
        <v>6</v>
      </c>
      <c r="C7" s="5">
        <v>475</v>
      </c>
      <c r="D7" s="5">
        <v>672</v>
      </c>
      <c r="E7" s="6">
        <v>1147</v>
      </c>
      <c r="F7" s="6">
        <v>2048</v>
      </c>
      <c r="G7" s="6">
        <v>2268</v>
      </c>
      <c r="H7" s="6">
        <v>4316</v>
      </c>
      <c r="I7" s="5">
        <v>623</v>
      </c>
      <c r="J7" s="6">
        <v>1131</v>
      </c>
      <c r="K7" s="6">
        <v>1754</v>
      </c>
    </row>
    <row r="8" spans="1:11" ht="19.899999999999999" customHeight="1" x14ac:dyDescent="0.25">
      <c r="A8" s="10"/>
      <c r="B8" s="4" t="s">
        <v>7</v>
      </c>
      <c r="C8" s="5">
        <v>41.41</v>
      </c>
      <c r="D8" s="5">
        <v>58.59</v>
      </c>
      <c r="E8" s="5">
        <v>100</v>
      </c>
      <c r="F8" s="5">
        <v>47.45</v>
      </c>
      <c r="G8" s="5">
        <v>52.55</v>
      </c>
      <c r="H8" s="5">
        <v>100</v>
      </c>
      <c r="I8" s="5">
        <v>35.520000000000003</v>
      </c>
      <c r="J8" s="5">
        <v>64.48</v>
      </c>
      <c r="K8" s="5">
        <v>100</v>
      </c>
    </row>
    <row r="9" spans="1:11" ht="19.899999999999999" customHeight="1" x14ac:dyDescent="0.25">
      <c r="A9" s="10">
        <v>2011</v>
      </c>
      <c r="B9" s="4" t="s">
        <v>6</v>
      </c>
      <c r="C9" s="5">
        <v>446</v>
      </c>
      <c r="D9" s="5">
        <v>740</v>
      </c>
      <c r="E9" s="6">
        <f t="shared" ref="E9:E12" si="0">C9+D9</f>
        <v>1186</v>
      </c>
      <c r="F9" s="6">
        <v>1834</v>
      </c>
      <c r="G9" s="6">
        <v>2158</v>
      </c>
      <c r="H9" s="6">
        <f t="shared" ref="H9:H12" si="1">F9+G9</f>
        <v>3992</v>
      </c>
      <c r="I9" s="6">
        <v>1156</v>
      </c>
      <c r="J9" s="6">
        <v>2669</v>
      </c>
      <c r="K9" s="6">
        <f t="shared" ref="K9:K12" si="2">I9+J9</f>
        <v>3825</v>
      </c>
    </row>
    <row r="10" spans="1:11" ht="19.899999999999999" customHeight="1" x14ac:dyDescent="0.25">
      <c r="A10" s="10"/>
      <c r="B10" s="4" t="s">
        <v>7</v>
      </c>
      <c r="C10" s="7">
        <f>C9/E9*100</f>
        <v>37.605396290050592</v>
      </c>
      <c r="D10" s="7">
        <f>D9/E9*100</f>
        <v>62.394603709949415</v>
      </c>
      <c r="E10" s="8">
        <f t="shared" si="0"/>
        <v>100</v>
      </c>
      <c r="F10" s="7">
        <f>F9/H9*100</f>
        <v>45.941883767535067</v>
      </c>
      <c r="G10" s="7">
        <f>G9/H9*100</f>
        <v>54.058116232464926</v>
      </c>
      <c r="H10" s="8">
        <f t="shared" si="1"/>
        <v>100</v>
      </c>
      <c r="I10" s="7">
        <f>I9/K9*100</f>
        <v>30.222222222222221</v>
      </c>
      <c r="J10" s="7">
        <f>J9/K9*100</f>
        <v>69.777777777777786</v>
      </c>
      <c r="K10" s="8">
        <f t="shared" si="2"/>
        <v>100</v>
      </c>
    </row>
    <row r="11" spans="1:11" ht="19.899999999999999" customHeight="1" x14ac:dyDescent="0.25">
      <c r="A11" s="10">
        <v>2012</v>
      </c>
      <c r="B11" s="4" t="s">
        <v>6</v>
      </c>
      <c r="C11" s="5">
        <v>734</v>
      </c>
      <c r="D11" s="6">
        <v>1058</v>
      </c>
      <c r="E11" s="6">
        <f t="shared" si="0"/>
        <v>1792</v>
      </c>
      <c r="F11" s="6">
        <v>1439</v>
      </c>
      <c r="G11" s="6">
        <v>1781</v>
      </c>
      <c r="H11" s="6">
        <f t="shared" si="1"/>
        <v>3220</v>
      </c>
      <c r="I11" s="6">
        <v>1279</v>
      </c>
      <c r="J11" s="6">
        <v>2784</v>
      </c>
      <c r="K11" s="6">
        <f t="shared" si="2"/>
        <v>4063</v>
      </c>
    </row>
    <row r="12" spans="1:11" ht="19.899999999999999" customHeight="1" x14ac:dyDescent="0.25">
      <c r="A12" s="10"/>
      <c r="B12" s="4" t="s">
        <v>7</v>
      </c>
      <c r="C12" s="7">
        <f>C11/E11*100</f>
        <v>40.959821428571431</v>
      </c>
      <c r="D12" s="7">
        <f>D11/E11*100</f>
        <v>59.040178571428569</v>
      </c>
      <c r="E12" s="8">
        <f t="shared" si="0"/>
        <v>100</v>
      </c>
      <c r="F12" s="7">
        <f>F11/H11*100</f>
        <v>44.689440993788821</v>
      </c>
      <c r="G12" s="7">
        <f>G11/H11*100</f>
        <v>55.310559006211179</v>
      </c>
      <c r="H12" s="8">
        <f t="shared" si="1"/>
        <v>100</v>
      </c>
      <c r="I12" s="7">
        <f>I11/K11*100</f>
        <v>31.479202559684961</v>
      </c>
      <c r="J12" s="7">
        <f>J11/K11*100</f>
        <v>68.520797440315036</v>
      </c>
      <c r="K12" s="8">
        <f t="shared" si="2"/>
        <v>100</v>
      </c>
    </row>
    <row r="13" spans="1:11" ht="19.899999999999999" customHeight="1" x14ac:dyDescent="0.25">
      <c r="A13" s="10">
        <v>2013</v>
      </c>
      <c r="B13" s="4" t="s">
        <v>6</v>
      </c>
      <c r="C13" s="5">
        <v>752</v>
      </c>
      <c r="D13" s="6">
        <v>1112</v>
      </c>
      <c r="E13" s="6">
        <f t="shared" ref="E13:E14" si="3">C13+D13</f>
        <v>1864</v>
      </c>
      <c r="F13" s="6">
        <v>1682</v>
      </c>
      <c r="G13" s="6">
        <v>1741</v>
      </c>
      <c r="H13" s="6">
        <f t="shared" ref="H13:H14" si="4">F13+G13</f>
        <v>3423</v>
      </c>
      <c r="I13" s="6">
        <v>1329</v>
      </c>
      <c r="J13" s="6">
        <v>2843</v>
      </c>
      <c r="K13" s="6">
        <f t="shared" ref="K13:K14" si="5">I13+J13</f>
        <v>4172</v>
      </c>
    </row>
    <row r="14" spans="1:11" ht="19.899999999999999" customHeight="1" x14ac:dyDescent="0.25">
      <c r="A14" s="10"/>
      <c r="B14" s="4" t="s">
        <v>7</v>
      </c>
      <c r="C14" s="7">
        <f>C13/E13*100</f>
        <v>40.343347639484975</v>
      </c>
      <c r="D14" s="7">
        <f>D13/E13*100</f>
        <v>59.656652360515018</v>
      </c>
      <c r="E14" s="8">
        <f t="shared" si="3"/>
        <v>100</v>
      </c>
      <c r="F14" s="7">
        <f>F13/H13*100</f>
        <v>49.138182880514172</v>
      </c>
      <c r="G14" s="7">
        <f>G13/H13*100</f>
        <v>50.861817119485828</v>
      </c>
      <c r="H14" s="8">
        <f t="shared" si="4"/>
        <v>100</v>
      </c>
      <c r="I14" s="7">
        <f>I13/K13*100</f>
        <v>31.855225311601149</v>
      </c>
      <c r="J14" s="7">
        <f>J13/K13*100</f>
        <v>68.14477468839884</v>
      </c>
      <c r="K14" s="8">
        <f t="shared" si="5"/>
        <v>99.999999999999986</v>
      </c>
    </row>
    <row r="15" spans="1:11" ht="19.899999999999999" customHeight="1" x14ac:dyDescent="0.25">
      <c r="A15" s="10">
        <v>2014</v>
      </c>
      <c r="B15" s="4" t="s">
        <v>6</v>
      </c>
      <c r="C15" s="5">
        <v>879</v>
      </c>
      <c r="D15" s="6">
        <v>1358</v>
      </c>
      <c r="E15" s="6">
        <f>C15+D15</f>
        <v>2237</v>
      </c>
      <c r="F15" s="6">
        <v>1447</v>
      </c>
      <c r="G15" s="6">
        <v>1692</v>
      </c>
      <c r="H15" s="6">
        <f>F15+G15</f>
        <v>3139</v>
      </c>
      <c r="I15" s="6">
        <v>1277</v>
      </c>
      <c r="J15" s="6">
        <v>2828</v>
      </c>
      <c r="K15" s="6">
        <f>I15+J15</f>
        <v>4105</v>
      </c>
    </row>
    <row r="16" spans="1:11" ht="19.899999999999999" customHeight="1" x14ac:dyDescent="0.25">
      <c r="A16" s="10"/>
      <c r="B16" s="4" t="s">
        <v>7</v>
      </c>
      <c r="C16" s="7">
        <f>C15/E15*100</f>
        <v>39.293696915511845</v>
      </c>
      <c r="D16" s="7">
        <f>D15/E15*100</f>
        <v>60.706303084488155</v>
      </c>
      <c r="E16" s="8">
        <f t="shared" ref="E16" si="6">C16+D16</f>
        <v>100</v>
      </c>
      <c r="F16" s="7">
        <f>F15/H15*100</f>
        <v>46.097483274928322</v>
      </c>
      <c r="G16" s="7">
        <f>G15/H15*100</f>
        <v>53.902516725071678</v>
      </c>
      <c r="H16" s="8">
        <f t="shared" ref="H16" si="7">F16+G16</f>
        <v>100</v>
      </c>
      <c r="I16" s="7">
        <f>I15/K15*100</f>
        <v>31.108404384896467</v>
      </c>
      <c r="J16" s="7">
        <f>J15/K15*100</f>
        <v>68.891595615103526</v>
      </c>
      <c r="K16" s="8">
        <f t="shared" ref="K16" si="8">I16+J16</f>
        <v>100</v>
      </c>
    </row>
    <row r="17" spans="1:11" ht="19.899999999999999" customHeight="1" x14ac:dyDescent="0.25">
      <c r="A17" s="10">
        <v>2015</v>
      </c>
      <c r="B17" s="4" t="s">
        <v>6</v>
      </c>
      <c r="C17" s="5">
        <v>890</v>
      </c>
      <c r="D17" s="6">
        <v>1394</v>
      </c>
      <c r="E17" s="6">
        <f>C17+D17</f>
        <v>2284</v>
      </c>
      <c r="F17" s="6">
        <v>1364</v>
      </c>
      <c r="G17" s="6">
        <v>1705</v>
      </c>
      <c r="H17" s="6">
        <f>F17+G17</f>
        <v>3069</v>
      </c>
      <c r="I17" s="6">
        <v>1389</v>
      </c>
      <c r="J17" s="6">
        <v>3026</v>
      </c>
      <c r="K17" s="6">
        <f>I17+J17</f>
        <v>4415</v>
      </c>
    </row>
    <row r="18" spans="1:11" ht="19.899999999999999" customHeight="1" x14ac:dyDescent="0.25">
      <c r="A18" s="10"/>
      <c r="B18" s="4" t="s">
        <v>7</v>
      </c>
      <c r="C18" s="7">
        <f>C17/E17*100</f>
        <v>38.966725043782837</v>
      </c>
      <c r="D18" s="7">
        <f>D17/E17*100</f>
        <v>61.033274956217163</v>
      </c>
      <c r="E18" s="8">
        <f t="shared" ref="E18" si="9">C18+D18</f>
        <v>100</v>
      </c>
      <c r="F18" s="7">
        <f>F17/H17*100</f>
        <v>44.444444444444443</v>
      </c>
      <c r="G18" s="7">
        <f>G17/H17*100</f>
        <v>55.555555555555557</v>
      </c>
      <c r="H18" s="8">
        <f t="shared" ref="H18" si="10">F18+G18</f>
        <v>100</v>
      </c>
      <c r="I18" s="7">
        <f>I17/K17*100</f>
        <v>31.46092865232163</v>
      </c>
      <c r="J18" s="7">
        <f>J17/K17*100</f>
        <v>68.539071347678373</v>
      </c>
      <c r="K18" s="8">
        <f t="shared" ref="K18" si="11">I18+J18</f>
        <v>100</v>
      </c>
    </row>
    <row r="19" spans="1:11" ht="19.899999999999999" customHeight="1" x14ac:dyDescent="0.25">
      <c r="A19" s="10">
        <v>2016</v>
      </c>
      <c r="B19" s="4" t="s">
        <v>6</v>
      </c>
      <c r="C19" s="5">
        <v>895</v>
      </c>
      <c r="D19" s="6">
        <v>1454</v>
      </c>
      <c r="E19" s="6">
        <v>2349</v>
      </c>
      <c r="F19" s="6">
        <v>1399</v>
      </c>
      <c r="G19" s="6">
        <v>1671</v>
      </c>
      <c r="H19" s="6">
        <v>3070</v>
      </c>
      <c r="I19" s="6">
        <v>1325</v>
      </c>
      <c r="J19" s="6">
        <v>3100</v>
      </c>
      <c r="K19" s="6">
        <v>4425</v>
      </c>
    </row>
    <row r="20" spans="1:11" ht="19.899999999999999" customHeight="1" x14ac:dyDescent="0.25">
      <c r="A20" s="10"/>
      <c r="B20" s="4" t="s">
        <v>7</v>
      </c>
      <c r="C20" s="7">
        <f>C19/E19*100</f>
        <v>38.101319710515114</v>
      </c>
      <c r="D20" s="7">
        <f>D19/E19*100</f>
        <v>61.898680289484886</v>
      </c>
      <c r="E20" s="8">
        <f t="shared" ref="E20" si="12">C20+D20</f>
        <v>100</v>
      </c>
      <c r="F20" s="7">
        <f>F19/H19*100</f>
        <v>45.5700325732899</v>
      </c>
      <c r="G20" s="7">
        <f>G19/H19*100</f>
        <v>54.4299674267101</v>
      </c>
      <c r="H20" s="8">
        <f t="shared" ref="H20" si="13">F20+G20</f>
        <v>100</v>
      </c>
      <c r="I20" s="7">
        <f>I19/K19*100</f>
        <v>29.943502824858758</v>
      </c>
      <c r="J20" s="7">
        <f>J19/K19*100</f>
        <v>70.056497175141246</v>
      </c>
      <c r="K20" s="8">
        <f t="shared" ref="K20" si="14">I20+J20</f>
        <v>100</v>
      </c>
    </row>
    <row r="21" spans="1:11" ht="19.899999999999999" customHeight="1" x14ac:dyDescent="0.25">
      <c r="A21" s="10">
        <v>2017</v>
      </c>
      <c r="B21" s="4" t="s">
        <v>6</v>
      </c>
      <c r="C21" s="5">
        <v>933</v>
      </c>
      <c r="D21" s="6">
        <v>1513</v>
      </c>
      <c r="E21" s="6">
        <f>SUM(C21:D21)</f>
        <v>2446</v>
      </c>
      <c r="F21" s="6">
        <v>1320</v>
      </c>
      <c r="G21" s="6">
        <v>1676</v>
      </c>
      <c r="H21" s="6">
        <f>SUM(F21:G21)</f>
        <v>2996</v>
      </c>
      <c r="I21" s="6">
        <v>1316</v>
      </c>
      <c r="J21" s="6">
        <v>3077</v>
      </c>
      <c r="K21" s="6">
        <f>SUM(I21:J21)</f>
        <v>4393</v>
      </c>
    </row>
    <row r="22" spans="1:11" ht="19.899999999999999" customHeight="1" x14ac:dyDescent="0.25">
      <c r="A22" s="10"/>
      <c r="B22" s="4" t="s">
        <v>7</v>
      </c>
      <c r="C22" s="7">
        <f>C21/E21*100</f>
        <v>38.143908421913331</v>
      </c>
      <c r="D22" s="7">
        <f>D21/E21*100</f>
        <v>61.856091578086669</v>
      </c>
      <c r="E22" s="8">
        <f t="shared" ref="E22" si="15">C22+D22</f>
        <v>100</v>
      </c>
      <c r="F22" s="7">
        <f>F21/H21*100</f>
        <v>44.058744993324432</v>
      </c>
      <c r="G22" s="7">
        <f>G21/H21*100</f>
        <v>55.941255006675576</v>
      </c>
      <c r="H22" s="8">
        <f t="shared" ref="H22" si="16">F22+G22</f>
        <v>100</v>
      </c>
      <c r="I22" s="7">
        <f>I21/K21*100</f>
        <v>29.956749374004097</v>
      </c>
      <c r="J22" s="7">
        <f>J21/K21*100</f>
        <v>70.043250625995896</v>
      </c>
      <c r="K22" s="8">
        <f t="shared" ref="K22" si="17">I22+J22</f>
        <v>100</v>
      </c>
    </row>
    <row r="23" spans="1:11" ht="19.899999999999999" customHeight="1" x14ac:dyDescent="0.25">
      <c r="A23" s="10">
        <v>2018</v>
      </c>
      <c r="B23" s="4" t="s">
        <v>6</v>
      </c>
      <c r="C23" s="5">
        <v>963</v>
      </c>
      <c r="D23" s="6">
        <v>1564</v>
      </c>
      <c r="E23" s="6">
        <f>SUM(C23:D23)</f>
        <v>2527</v>
      </c>
      <c r="F23" s="6">
        <v>1303</v>
      </c>
      <c r="G23" s="6">
        <v>1668</v>
      </c>
      <c r="H23" s="6">
        <f>SUM(F23:G23)</f>
        <v>2971</v>
      </c>
      <c r="I23" s="6">
        <v>1331</v>
      </c>
      <c r="J23" s="6">
        <v>3335</v>
      </c>
      <c r="K23" s="6">
        <f>SUM(I23:J23)</f>
        <v>4666</v>
      </c>
    </row>
    <row r="24" spans="1:11" ht="19.899999999999999" customHeight="1" x14ac:dyDescent="0.25">
      <c r="A24" s="10"/>
      <c r="B24" s="4" t="s">
        <v>7</v>
      </c>
      <c r="C24" s="7">
        <f>C23/E23*100</f>
        <v>38.10842896715473</v>
      </c>
      <c r="D24" s="7">
        <f>D23/E23*100</f>
        <v>61.89157103284527</v>
      </c>
      <c r="E24" s="8">
        <f t="shared" ref="E24" si="18">C24+D24</f>
        <v>100</v>
      </c>
      <c r="F24" s="7">
        <f>F23/H23*100</f>
        <v>43.8572871087176</v>
      </c>
      <c r="G24" s="7">
        <f>G23/H23*100</f>
        <v>56.1427128912824</v>
      </c>
      <c r="H24" s="8">
        <f t="shared" ref="H24" si="19">F24+G24</f>
        <v>100</v>
      </c>
      <c r="I24" s="7">
        <f>I23/K23*100</f>
        <v>28.525503643377625</v>
      </c>
      <c r="J24" s="7">
        <f>J23/K23*100</f>
        <v>71.474496356622382</v>
      </c>
      <c r="K24" s="8">
        <f t="shared" ref="K24" si="20">I24+J24</f>
        <v>100</v>
      </c>
    </row>
    <row r="25" spans="1:11" ht="19.899999999999999" customHeight="1" x14ac:dyDescent="0.25">
      <c r="A25" s="10">
        <v>2019</v>
      </c>
      <c r="B25" s="4" t="s">
        <v>6</v>
      </c>
      <c r="C25" s="6">
        <v>1081</v>
      </c>
      <c r="D25" s="6">
        <v>1810</v>
      </c>
      <c r="E25" s="6">
        <f>SUM(C25:D25)</f>
        <v>2891</v>
      </c>
      <c r="F25" s="6">
        <v>1322</v>
      </c>
      <c r="G25" s="6">
        <v>1654</v>
      </c>
      <c r="H25" s="6">
        <f>SUM(F25:G25)</f>
        <v>2976</v>
      </c>
      <c r="I25" s="6">
        <v>1416</v>
      </c>
      <c r="J25" s="6">
        <v>3441</v>
      </c>
      <c r="K25" s="6">
        <f>SUM(I25:J25)</f>
        <v>4857</v>
      </c>
    </row>
    <row r="26" spans="1:11" ht="19.899999999999999" customHeight="1" x14ac:dyDescent="0.25">
      <c r="A26" s="10"/>
      <c r="B26" s="4" t="s">
        <v>7</v>
      </c>
      <c r="C26" s="7">
        <f>C25/E25*100</f>
        <v>37.391905914908335</v>
      </c>
      <c r="D26" s="7">
        <f>D25/E25*100</f>
        <v>62.608094085091658</v>
      </c>
      <c r="E26" s="8">
        <f t="shared" ref="E26" si="21">C26+D26</f>
        <v>100</v>
      </c>
      <c r="F26" s="7">
        <f>F25/H25*100</f>
        <v>44.422043010752688</v>
      </c>
      <c r="G26" s="7">
        <f>G25/H25*100</f>
        <v>55.577956989247312</v>
      </c>
      <c r="H26" s="8">
        <f t="shared" ref="H26" si="22">F26+G26</f>
        <v>100</v>
      </c>
      <c r="I26" s="7">
        <f>I25/K25*100</f>
        <v>29.153798641136504</v>
      </c>
      <c r="J26" s="7">
        <f>J25/K25*100</f>
        <v>70.846201358863496</v>
      </c>
      <c r="K26" s="8">
        <f t="shared" ref="K26" si="23">I26+J26</f>
        <v>100</v>
      </c>
    </row>
    <row r="27" spans="1:11" ht="19.899999999999999" customHeight="1" x14ac:dyDescent="0.25">
      <c r="A27" s="10">
        <v>2020</v>
      </c>
      <c r="B27" s="4" t="s">
        <v>6</v>
      </c>
      <c r="C27" s="6">
        <v>1113</v>
      </c>
      <c r="D27" s="6">
        <v>2067</v>
      </c>
      <c r="E27" s="6">
        <f>SUM(C27:D27)</f>
        <v>3180</v>
      </c>
      <c r="F27" s="6">
        <v>1347</v>
      </c>
      <c r="G27" s="6">
        <v>1745</v>
      </c>
      <c r="H27" s="6">
        <f>SUM(F27:G27)</f>
        <v>3092</v>
      </c>
      <c r="I27" s="6">
        <v>1419</v>
      </c>
      <c r="J27" s="6">
        <v>3617</v>
      </c>
      <c r="K27" s="6">
        <f>SUM(I27:J27)</f>
        <v>5036</v>
      </c>
    </row>
    <row r="28" spans="1:11" ht="19.899999999999999" customHeight="1" x14ac:dyDescent="0.25">
      <c r="A28" s="10"/>
      <c r="B28" s="4" t="s">
        <v>7</v>
      </c>
      <c r="C28" s="7">
        <f>C27/E27*100</f>
        <v>35</v>
      </c>
      <c r="D28" s="7">
        <f>D27/E27*100</f>
        <v>65</v>
      </c>
      <c r="E28" s="8">
        <f t="shared" ref="E28" si="24">C28+D28</f>
        <v>100</v>
      </c>
      <c r="F28" s="7">
        <f>F27/H27*100</f>
        <v>43.564036222509699</v>
      </c>
      <c r="G28" s="7">
        <f>G27/H27*100</f>
        <v>56.435963777490294</v>
      </c>
      <c r="H28" s="8">
        <f t="shared" ref="H28" si="25">F28+G28</f>
        <v>100</v>
      </c>
      <c r="I28" s="7">
        <f>I27/K27*100</f>
        <v>28.177124702144557</v>
      </c>
      <c r="J28" s="7">
        <f>J27/K27*100</f>
        <v>71.822875297855433</v>
      </c>
      <c r="K28" s="8">
        <f t="shared" ref="K28" si="26">I28+J28</f>
        <v>99.999999999999986</v>
      </c>
    </row>
    <row r="29" spans="1:11" ht="19.899999999999999" customHeight="1" x14ac:dyDescent="0.25">
      <c r="A29" s="10">
        <v>2021</v>
      </c>
      <c r="B29" s="4" t="s">
        <v>6</v>
      </c>
      <c r="C29" s="6">
        <v>1163</v>
      </c>
      <c r="D29" s="6">
        <v>2284</v>
      </c>
      <c r="E29" s="6">
        <f>SUM(C29:D29)</f>
        <v>3447</v>
      </c>
      <c r="F29" s="6">
        <v>1341</v>
      </c>
      <c r="G29" s="6">
        <v>1787</v>
      </c>
      <c r="H29" s="6">
        <f>SUM(F29:G29)</f>
        <v>3128</v>
      </c>
      <c r="I29" s="6">
        <v>1413</v>
      </c>
      <c r="J29" s="6">
        <v>3551</v>
      </c>
      <c r="K29" s="6">
        <f>SUM(I29:J29)</f>
        <v>4964</v>
      </c>
    </row>
    <row r="30" spans="1:11" ht="19.899999999999999" customHeight="1" x14ac:dyDescent="0.25">
      <c r="A30" s="10"/>
      <c r="B30" s="4" t="s">
        <v>7</v>
      </c>
      <c r="C30" s="7">
        <f>C29/E29*100</f>
        <v>33.739483608935302</v>
      </c>
      <c r="D30" s="7">
        <f>D29/E29*100</f>
        <v>66.260516391064698</v>
      </c>
      <c r="E30" s="8">
        <f t="shared" ref="E30" si="27">C30+D30</f>
        <v>100</v>
      </c>
      <c r="F30" s="7">
        <f>F29/H29*100</f>
        <v>42.870843989769817</v>
      </c>
      <c r="G30" s="7">
        <f>G29/H29*100</f>
        <v>57.129156010230176</v>
      </c>
      <c r="H30" s="8">
        <f t="shared" ref="H30" si="28">F30+G30</f>
        <v>100</v>
      </c>
      <c r="I30" s="7">
        <f>I29/K29*100</f>
        <v>28.464947622884772</v>
      </c>
      <c r="J30" s="7">
        <f>J29/K29*100</f>
        <v>71.535052377115221</v>
      </c>
      <c r="K30" s="8">
        <f t="shared" ref="K30" si="29">I30+J30</f>
        <v>100</v>
      </c>
    </row>
    <row r="31" spans="1:11" s="2" customFormat="1" ht="14.25" x14ac:dyDescent="0.25">
      <c r="A31" s="9" t="s">
        <v>8</v>
      </c>
    </row>
    <row r="32" spans="1:11" s="2" customFormat="1" ht="87.75" customHeight="1" x14ac:dyDescent="0.25">
      <c r="A32" s="13" t="s">
        <v>11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8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21">
    <mergeCell ref="A23:A24"/>
    <mergeCell ref="A17:A18"/>
    <mergeCell ref="A27:A28"/>
    <mergeCell ref="A19:A20"/>
    <mergeCell ref="A29:A30"/>
    <mergeCell ref="A7:A8"/>
    <mergeCell ref="A1:K1"/>
    <mergeCell ref="A2:K2"/>
    <mergeCell ref="A25:A26"/>
    <mergeCell ref="A32:K32"/>
    <mergeCell ref="A3:A4"/>
    <mergeCell ref="B3:B4"/>
    <mergeCell ref="C3:E3"/>
    <mergeCell ref="F3:H3"/>
    <mergeCell ref="I3:K3"/>
    <mergeCell ref="A5:A6"/>
    <mergeCell ref="A9:A10"/>
    <mergeCell ref="A11:A12"/>
    <mergeCell ref="A13:A14"/>
    <mergeCell ref="A21:A22"/>
    <mergeCell ref="A15:A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 文化單位人力概況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尤晴韻</dc:creator>
  <cp:lastModifiedBy>卓怡君</cp:lastModifiedBy>
  <cp:lastPrinted>2013-01-14T08:57:32Z</cp:lastPrinted>
  <dcterms:created xsi:type="dcterms:W3CDTF">2013-01-14T08:54:34Z</dcterms:created>
  <dcterms:modified xsi:type="dcterms:W3CDTF">2023-08-29T04:08:59Z</dcterms:modified>
</cp:coreProperties>
</file>